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lfnotesconsultingllc-my.sharepoint.com/personal/jamesquigley_calfnotesconsultingllc_onmicrosoft_com/Documents/Desktop/"/>
    </mc:Choice>
  </mc:AlternateContent>
  <xr:revisionPtr revIDLastSave="10" documentId="8_{EB6529CF-4EF7-4F51-A6FA-73DF2A7F1067}" xr6:coauthVersionLast="47" xr6:coauthVersionMax="47" xr10:uidLastSave="{13548EDF-08AE-47A1-BE53-7709C5A879E8}"/>
  <bookViews>
    <workbookView xWindow="-28920" yWindow="2400" windowWidth="29040" windowHeight="15720" xr2:uid="{4D844CBB-06E3-4AD9-806A-E9F106B3ED22}"/>
  </bookViews>
  <sheets>
    <sheet name="ME calculations (NRC 2001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6" i="1" s="1"/>
  <c r="D5" i="1"/>
  <c r="C8" i="1"/>
  <c r="D7" i="1" l="1"/>
  <c r="D8" i="1" s="1"/>
  <c r="D9" i="1" s="1"/>
  <c r="D10" i="1" l="1"/>
  <c r="C10" i="1" s="1"/>
  <c r="C9" i="1"/>
</calcChain>
</file>

<file path=xl/sharedStrings.xml><?xml version="1.0" encoding="utf-8"?>
<sst xmlns="http://schemas.openxmlformats.org/spreadsheetml/2006/main" count="19" uniqueCount="19">
  <si>
    <t>Calculation of ME in milk replacer and whole milk</t>
  </si>
  <si>
    <t>Air dry</t>
  </si>
  <si>
    <t>100% DM</t>
  </si>
  <si>
    <t>Moisture</t>
  </si>
  <si>
    <t>Ash</t>
  </si>
  <si>
    <t>Crude protein</t>
  </si>
  <si>
    <t>Fat</t>
  </si>
  <si>
    <t>Lactose</t>
  </si>
  <si>
    <t>ME (Mcal/kg):</t>
  </si>
  <si>
    <t>ME (MJ/kg):</t>
  </si>
  <si>
    <t>Source:  2002 NRC Nutrient Requirements of Dairy Cattle.  Chapter 10.</t>
  </si>
  <si>
    <t>ME (Mcal/kg) = (0.057×CP + 0.092 × Fat + 0.0395 × Lactose) × 0.93</t>
  </si>
  <si>
    <t>Lactose = 100 – Water – Ash – Fat – Protein</t>
  </si>
  <si>
    <t>Instructions:</t>
  </si>
  <si>
    <t>Enter values in cells containing blue numbers ONLY.</t>
  </si>
  <si>
    <t>ME in milk or milk replacer is calculated automatically.</t>
  </si>
  <si>
    <t>Equations are valid for whole milk and ALL MILK milk replacers ONLY.</t>
  </si>
  <si>
    <t>Written by Dr. Jim Quigley, Calf Notes.com.  © 2007.</t>
  </si>
  <si>
    <t>For more information see http://www.calfnotes.com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</si>
</sst>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%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4" xfId="0" applyFill="1" applyBorder="1"/>
    <xf numFmtId="164" fontId="3" fillId="2" borderId="0" xfId="2" applyNumberFormat="1" applyFont="1" applyFill="1" applyBorder="1" applyProtection="1">
      <protection locked="0"/>
    </xf>
    <xf numFmtId="164" fontId="0" fillId="2" borderId="5" xfId="2" applyNumberFormat="1" applyFont="1" applyFill="1" applyBorder="1"/>
    <xf numFmtId="0" fontId="0" fillId="2" borderId="6" xfId="0" applyFill="1" applyBorder="1"/>
    <xf numFmtId="164" fontId="4" fillId="2" borderId="7" xfId="2" applyNumberFormat="1" applyFont="1" applyFill="1" applyBorder="1"/>
    <xf numFmtId="164" fontId="0" fillId="2" borderId="8" xfId="2" applyNumberFormat="1" applyFont="1" applyFill="1" applyBorder="1"/>
    <xf numFmtId="43" fontId="0" fillId="2" borderId="0" xfId="1" applyFont="1" applyFill="1" applyBorder="1"/>
    <xf numFmtId="2" fontId="0" fillId="2" borderId="5" xfId="0" applyNumberFormat="1" applyFill="1" applyBorder="1"/>
    <xf numFmtId="0" fontId="0" fillId="2" borderId="9" xfId="0" applyFill="1" applyBorder="1"/>
    <xf numFmtId="43" fontId="0" fillId="2" borderId="10" xfId="1" applyFont="1" applyFill="1" applyBorder="1"/>
    <xf numFmtId="2" fontId="0" fillId="2" borderId="11" xfId="0" applyNumberFormat="1" applyFill="1" applyBorder="1"/>
    <xf numFmtId="0" fontId="0" fillId="2" borderId="12" xfId="0" applyFill="1" applyBorder="1"/>
    <xf numFmtId="0" fontId="3" fillId="2" borderId="13" xfId="0" applyFont="1" applyFill="1" applyBorder="1"/>
    <xf numFmtId="0" fontId="0" fillId="2" borderId="14" xfId="0" applyFill="1" applyBorder="1"/>
    <xf numFmtId="0" fontId="4" fillId="2" borderId="4" xfId="0" applyFont="1" applyFill="1" applyBorder="1"/>
    <xf numFmtId="2" fontId="0" fillId="2" borderId="0" xfId="0" applyNumberFormat="1" applyFill="1" applyBorder="1"/>
    <xf numFmtId="0" fontId="0" fillId="2" borderId="5" xfId="0" applyFill="1" applyBorder="1"/>
    <xf numFmtId="0" fontId="4" fillId="2" borderId="9" xfId="0" applyFont="1" applyFill="1" applyBorder="1"/>
    <xf numFmtId="0" fontId="0" fillId="2" borderId="10" xfId="0" applyFill="1" applyBorder="1"/>
    <xf numFmtId="0" fontId="0" fillId="2" borderId="11" xfId="0" applyFill="1" applyBorder="1"/>
    <xf numFmtId="0" fontId="5" fillId="2" borderId="12" xfId="0" applyFont="1" applyFill="1" applyBorder="1"/>
    <xf numFmtId="0" fontId="0" fillId="2" borderId="13" xfId="0" applyFill="1" applyBorder="1"/>
    <xf numFmtId="0" fontId="0" fillId="2" borderId="0" xfId="0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7DD62-D716-4A30-97D4-C35D4AEAFEA5}">
  <dimension ref="B2:D19"/>
  <sheetViews>
    <sheetView showGridLines="0" tabSelected="1" workbookViewId="0">
      <selection activeCell="C4" sqref="C4"/>
    </sheetView>
  </sheetViews>
  <sheetFormatPr defaultRowHeight="12.75" x14ac:dyDescent="0.2"/>
  <cols>
    <col min="1" max="1" width="7" customWidth="1"/>
    <col min="2" max="2" width="61.28515625" bestFit="1" customWidth="1"/>
    <col min="3" max="3" width="15.7109375" customWidth="1"/>
  </cols>
  <sheetData>
    <row r="2" spans="2:4" x14ac:dyDescent="0.2">
      <c r="B2" s="27" t="s">
        <v>0</v>
      </c>
      <c r="C2" s="28"/>
      <c r="D2" s="29"/>
    </row>
    <row r="3" spans="2:4" x14ac:dyDescent="0.2">
      <c r="B3" s="1"/>
      <c r="C3" s="2" t="s">
        <v>1</v>
      </c>
      <c r="D3" s="3" t="s">
        <v>2</v>
      </c>
    </row>
    <row r="4" spans="2:4" x14ac:dyDescent="0.2">
      <c r="B4" s="4" t="s">
        <v>3</v>
      </c>
      <c r="C4" s="5">
        <v>0.05</v>
      </c>
      <c r="D4" s="6">
        <f>1-C4</f>
        <v>0.95</v>
      </c>
    </row>
    <row r="5" spans="2:4" x14ac:dyDescent="0.2">
      <c r="B5" s="4" t="s">
        <v>4</v>
      </c>
      <c r="C5" s="5">
        <v>7.0000000000000007E-2</v>
      </c>
      <c r="D5" s="6">
        <f>C5/D4</f>
        <v>7.3684210526315796E-2</v>
      </c>
    </row>
    <row r="6" spans="2:4" x14ac:dyDescent="0.2">
      <c r="B6" s="4" t="s">
        <v>5</v>
      </c>
      <c r="C6" s="5">
        <v>0.2</v>
      </c>
      <c r="D6" s="6">
        <f>C6/D4</f>
        <v>0.2105263157894737</v>
      </c>
    </row>
    <row r="7" spans="2:4" x14ac:dyDescent="0.2">
      <c r="B7" s="4" t="s">
        <v>6</v>
      </c>
      <c r="C7" s="5">
        <v>0.2</v>
      </c>
      <c r="D7" s="6">
        <f>C7/D4</f>
        <v>0.2105263157894737</v>
      </c>
    </row>
    <row r="8" spans="2:4" x14ac:dyDescent="0.2">
      <c r="B8" s="7" t="s">
        <v>7</v>
      </c>
      <c r="C8" s="8">
        <f>1-C4-C5-C6-C7</f>
        <v>0.47999999999999993</v>
      </c>
      <c r="D8" s="9">
        <f>1-D5-D6-D7</f>
        <v>0.50526315789473686</v>
      </c>
    </row>
    <row r="9" spans="2:4" x14ac:dyDescent="0.2">
      <c r="B9" s="4" t="s">
        <v>8</v>
      </c>
      <c r="C9" s="10">
        <f>D9/D4</f>
        <v>5.0245761772853195</v>
      </c>
      <c r="D9" s="11">
        <f>(0.057*(D6*100)+0.092*(D7*100)+0.0395*(D8*100))*0.93</f>
        <v>4.773347368421053</v>
      </c>
    </row>
    <row r="10" spans="2:4" x14ac:dyDescent="0.2">
      <c r="B10" s="12" t="s">
        <v>9</v>
      </c>
      <c r="C10" s="13">
        <f>D10/D4</f>
        <v>21.022826725761778</v>
      </c>
      <c r="D10" s="14">
        <f>D9*4.184</f>
        <v>19.971685389473688</v>
      </c>
    </row>
    <row r="11" spans="2:4" x14ac:dyDescent="0.2">
      <c r="B11" s="15" t="s">
        <v>10</v>
      </c>
      <c r="C11" s="16"/>
      <c r="D11" s="17"/>
    </row>
    <row r="12" spans="2:4" x14ac:dyDescent="0.2">
      <c r="B12" s="18" t="s">
        <v>11</v>
      </c>
      <c r="C12" s="19"/>
      <c r="D12" s="20"/>
    </row>
    <row r="13" spans="2:4" x14ac:dyDescent="0.2">
      <c r="B13" s="21" t="s">
        <v>12</v>
      </c>
      <c r="C13" s="22"/>
      <c r="D13" s="23"/>
    </row>
    <row r="14" spans="2:4" x14ac:dyDescent="0.2">
      <c r="B14" s="24" t="s">
        <v>13</v>
      </c>
      <c r="C14" s="25"/>
      <c r="D14" s="17"/>
    </row>
    <row r="15" spans="2:4" x14ac:dyDescent="0.2">
      <c r="B15" s="18" t="s">
        <v>14</v>
      </c>
      <c r="C15" s="26"/>
      <c r="D15" s="20"/>
    </row>
    <row r="16" spans="2:4" x14ac:dyDescent="0.2">
      <c r="B16" s="18" t="s">
        <v>15</v>
      </c>
      <c r="C16" s="26"/>
      <c r="D16" s="20"/>
    </row>
    <row r="17" spans="2:4" x14ac:dyDescent="0.2">
      <c r="B17" s="18" t="s">
        <v>16</v>
      </c>
      <c r="C17" s="26"/>
      <c r="D17" s="20"/>
    </row>
    <row r="18" spans="2:4" x14ac:dyDescent="0.2">
      <c r="B18" s="18" t="s">
        <v>17</v>
      </c>
      <c r="C18" s="26"/>
      <c r="D18" s="20"/>
    </row>
    <row r="19" spans="2:4" x14ac:dyDescent="0.2">
      <c r="B19" s="21" t="s">
        <v>18</v>
      </c>
      <c r="C19" s="22"/>
      <c r="D19" s="23"/>
    </row>
  </sheetData>
  <sheetProtection sheet="1" objects="1" scenarios="1"/>
  <mergeCells count="1">
    <mergeCell ref="B2:D2"/>
  </mergeCells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 calculations (NRC 2001)</vt:lpstr>
    </vt:vector>
  </TitlesOfParts>
  <Company>Diamond 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jquigley</dc:creator>
  <cp:lastModifiedBy>James Quigley</cp:lastModifiedBy>
  <dcterms:created xsi:type="dcterms:W3CDTF">2007-03-04T21:33:44Z</dcterms:created>
  <dcterms:modified xsi:type="dcterms:W3CDTF">2024-12-18T12:30:43Z</dcterms:modified>
</cp:coreProperties>
</file>